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csat" sheetId="1" r:id="rId1"/>
  </sheets>
  <definedNames>
    <definedName name="_xlnm.Print_Area" localSheetId="0">'csat'!$A$1:$L$71</definedName>
    <definedName name="_xlnm.Print_Titles" localSheetId="0">'csat'!$1:$3</definedName>
  </definedNames>
  <calcPr fullCalcOnLoad="1"/>
</workbook>
</file>

<file path=xl/sharedStrings.xml><?xml version="1.0" encoding="utf-8"?>
<sst xmlns="http://schemas.openxmlformats.org/spreadsheetml/2006/main" count="90" uniqueCount="68">
  <si>
    <t>Nettó egységár</t>
  </si>
  <si>
    <t>Nettó költség</t>
  </si>
  <si>
    <t>Összes nettó költség</t>
  </si>
  <si>
    <t>M.e.</t>
  </si>
  <si>
    <t>Mennyiség</t>
  </si>
  <si>
    <t>Anyag (Ft)</t>
  </si>
  <si>
    <t>Díj (Ft)</t>
  </si>
  <si>
    <t>(Ft)</t>
  </si>
  <si>
    <t>Ssz.</t>
  </si>
  <si>
    <t>Tételazonosító</t>
  </si>
  <si>
    <t>Tétel megnevezése és mennyisége</t>
  </si>
  <si>
    <t>db</t>
  </si>
  <si>
    <t>fm</t>
  </si>
  <si>
    <t>I.</t>
  </si>
  <si>
    <t>Gravitációs csatornák építése</t>
  </si>
  <si>
    <t>Gravitációs szennyvíz gerinccsatorna építése, előkészítő munkákkal, útburkolat bontásával, építési törmelék elszállításával és lerakásával, földkiemeléssel, dúcolt és védőkorláttal körbekerített munkaárokban, a szükséges forgalomterelési és közúti elkorlátozási táblák elhelyzésével, szükség szerinti számban gyalogos és közúti provizóriumok elhelyezésével, a meglévő keresztezett közművezetékek és kábelek felfüggesztésével, szakfelügyelet biztosításával, a kviteli tervekben meghatározott módon kialakított talajvíztelenítéssel, a kiszoruló és a visszatöltésre alkalmatlan föld elszállításával és lerakó helyi díjával, a vonatkozó terv szerinti ágyazat kialakításával és talajcserével, MSZ EN 1401 szerinti KG-PVC csatornacső fektetésével, a szükséges védőcsövek beépítésével, földvisszatöltéssel, a csatorna melletti és feletti talaj réteges tömörítésével a tervekben előírt Trg tömörségi fokra, házi bekötő csatornák kiépítésével, MSZ EN 1917 és DIN 4034 alapján előregyártott vasbetonelemekből (C 30/37 (XC3;XF2;XA2) minőségű MSZ EN 206 illetve MSZ 4798 alapján gyártott betonból)  "T1" típusú gumitömítéses csatlakozással (Tömítés az MSZ EN 681-1 szabványnak megfelelő) összeállított, minimum 15 cm falvastagságú és 15 cm fenékvastagságú, minimum 150 cm összes szerkezeti magasságú aknafenékelemmel és minimum 12 cm falvastagságú, de 250/500/750/1000 mm elemmagasságú aknagyűrűkkel, rugalmas aknabekötő idomokkal, anyagában tömör aknahágcsókkal és MSZ EN 124 szabvány szerinti, D400-as teherbírású, bűzzáró öntöttvas aknafedlappal ellátott, DN1000 belső átmérőjű, vízzáró anyagú és vízzáróan összeillesztett elemekből összeállított, körkeresztmetszetű tisztító aknákkal (80 cm-nél nagyobb bukás esetén ejtőcső alkalmazásával), víztartási próbával, ideiglenes burkolathelyreállítással és utómunkákkal a műszaki leírásban és a szerződésben foglaltak szerint, a tervekben és a műszaki előírásokban előírt minőségben kompletten, MSZ EN 1401 szerinti KG-PVC csatornacsőből épített gravitációs rendszerű házi bekötések/bekötőcsonkok kiépítésével, DN250mm átmérőjű, min. 1400mm mélységű, DN110-150 méretű csatlakozó csonkokkal ellátott házi tisztító idom kialakításával a bekötővezetéken (DMRV ME72001 műszaki előírás szerint), a gerincsatornára való csatlakoztatásával, továbbá az MSZ EN 12201 szerinti, tervekben specifikált minőségű KPE anyagú nyomott házi bekötések/bekötőcsonkok kiépítésével, a szükséges védőcsövek beépítésével, földvisszatöltéssel, a cső melletti és feletti talaj réteges tömörítésével a tervekben előírt Trg tömörségi fokra, házi átemelők ingatlantulajdonosnak történő átadásával együtt. Bekötőcsatornák esetében a keresztezett vízelvezető árok, valamint támfalak és járdák bontása és helyreállítása, kiskertek eredeti növényzetének helyreállítása a tisztítónyílás környezetében. Bekötőcsatornák esetében figyelembe veendő a függőleges irányváltások miatt kalkulálandó többlet.
Meglévő  lakóépület üzmeltető (DMRV Zrt.) és ingatlantulajdonos által jóváhagyott ingatlanon belüli bekötési tervének elkészítése.</t>
  </si>
  <si>
    <t>DN 200 gravitációs gerinccsatorna</t>
  </si>
  <si>
    <t>DN 150 gravitációs házi bekötő csatorna</t>
  </si>
  <si>
    <t>db/fm</t>
  </si>
  <si>
    <t>1.</t>
  </si>
  <si>
    <t>Tétel összesen:</t>
  </si>
  <si>
    <t>II.</t>
  </si>
  <si>
    <t>Házi beemelők telepítése</t>
  </si>
  <si>
    <t>Házi beemelő berendezés  min. H=1400mm magasságú, min. 600mm átmérőjű, szagzáró fedlappal ellátott, PP anyagú hengeres aknában, 1 db DMRV ME 72011 műszaki előírás szereplő szivattyúval, ki-és bekapcsolási magasságban elhelyezett úszókapcsolókkal, 6/4"-os MSZ EN 12201 szerinti KPE nyomócső csatlakozással, szerelvényekkel (golyós visszacsapószeleppel, légtelenítő golyóscsappal, és földbe telepíthető, szárhosszabbítóval és csapszekrényben elhelyezett golyóscsappal), villamos kapcsolószekrénnyel. A házi átemelő üzmeltető és ingatlantulajdonos által jóváhagyott telepítési tervének elkészítésével.</t>
  </si>
  <si>
    <t xml:space="preserve">Házi beemelő kompletten </t>
  </si>
  <si>
    <t>2.</t>
  </si>
  <si>
    <t>III.</t>
  </si>
  <si>
    <t>Végleges burkolathelyreállítás</t>
  </si>
  <si>
    <t>Szennyvízcsatorna hálózat gerincvezetékeinek házi bekötéseinek, valamint a közműkiváltásokkal érintett vezetékek és kábelek nyomvonalában a kivitelezési munkákkal érintett burkolat végleges helyreállítása, a kivitelezési munkákkal érintett szegélyek, vízelvezető rendszerek és létesítményeinek, közúti jelzőtáblák és útjelző tartozékok helyreállításával, az érintett zöldfelületek füvesítésével együtt, a kiviteli tervben, a műszaki leírásban valamint a terület kezelőjének hozzájárulásában foglaltak szerint, az előzőekben felsorolt dokumentumokban megadott átlapolással megvalósítandó rétegrendben, kompletten.</t>
  </si>
  <si>
    <t>Önkormányzati kezelésű stabilizált földutak</t>
  </si>
  <si>
    <t>Út sávos helyreállítása munkaárok mindkét szélétől + 50-50 cm szélességben zúzottkő-terítéssel 25 cm vastagságban (20 cm Z.40/55 és 5 cm murva)</t>
  </si>
  <si>
    <t>m2</t>
  </si>
  <si>
    <t>3.</t>
  </si>
  <si>
    <t>IV.</t>
  </si>
  <si>
    <t>Kiegészítő tevékenységek</t>
  </si>
  <si>
    <t>Kiviteli tervek és megvalósulási tervek készítése</t>
  </si>
  <si>
    <t>Kiviteli és megvalósulási tervdokumentációk készítése a vízjogi engedélyes dokumentáció és a műszaki leírás tartalmának megfelelően, a 290/2007. (X. 31.) Korm. Rendletben előírt tartalommal, a szükséges szakági kiviteli tervekkel együtt kompletten, valamint a szükséges hatósági hozzájárulások és engedélyek beszerzése. Az építési tevékenység minőségbiztosításához tartozó tervek elkészítése. Beruházási vagyonletár (utcaleltár) elkészítése.</t>
  </si>
  <si>
    <t xml:space="preserve">Gravitációs szennyvízelvezető hálózat (gerinc és bekötő vezetékek) kiviteli tervei </t>
  </si>
  <si>
    <t>Közműkiváltások kiviteli tervei</t>
  </si>
  <si>
    <t>Forgalomtechnikai tervek</t>
  </si>
  <si>
    <t>Építésorganizációs tervek és ütemtervek</t>
  </si>
  <si>
    <t>Házi beemelők építési és telepítési tervei</t>
  </si>
  <si>
    <t>Ingatlanok gravitációs bekötési tervei</t>
  </si>
  <si>
    <t xml:space="preserve">Gravitációs rendszerű szennyvízelvezető hálózat bemérése, szakági térképei és megvalósulási dokumentációja </t>
  </si>
  <si>
    <t>Közműkiváltással érintett vezetékek és kábelek bemérési és megvalósulási dokumentációja</t>
  </si>
  <si>
    <t>Minőségbiztosítási tevékenységek és dokumentációk</t>
  </si>
  <si>
    <t>Talaj tömörség vizsgálatok a nyomvonalon és a minőségbiztosítási tervben szereplő tevékenységek</t>
  </si>
  <si>
    <t>5.</t>
  </si>
  <si>
    <t>Kamerás csatornavizsgálat</t>
  </si>
  <si>
    <t>Építés utáni kamerás csatornavizsgálat színes csatornavizsgáló berendezéssel, lejtmérésre is alkalmas önjáró ipari kivitelű, lézeres csőkalibráló berendezéssel kiegészített csatornakamerával, digitális adathordozóra rögzített videó felvétellel, kiértékelő dokumentációval (szöveges értékelés, ovalitásmérés, lejtésdiagram, mérési jegyzőkönyv) a kivitelezésre kerülő szennyvízcsatorna hálózat teljes hosszában az MSZ EN-13508-2:2003+A1:2012 „A csatornák és vezetékek állapotának feltárása” című szabványnak megfelelően. A vezetékek minősítése az MSZ-10-311:1986 „Vízügyi létesítmények. Zárt szelvényű gravitációs csatornák” c. szabvány szerint kell történjen, különös tekintettel a csatornacsövek deformációjára (5%-os mértéknél nem lehet nagyobb a keresztirányú alakváltozás!)</t>
  </si>
  <si>
    <t>Vizsgálat előtti csatornamosatás</t>
  </si>
  <si>
    <t>Gerinccsatornák kamerás csatornavizsgálata</t>
  </si>
  <si>
    <t xml:space="preserve">Víztartási próba </t>
  </si>
  <si>
    <t>6.</t>
  </si>
  <si>
    <t>Szakfelügyelet</t>
  </si>
  <si>
    <t>Különböző közművezetékek keresztezése során szakfelügyelet megrendelése, közműfeltárás kézi erővel. Üzemeltetők, régészeti és egyéb szakhatóságok kirendelése helyszíni felügyelet megtartására.</t>
  </si>
  <si>
    <t>-</t>
  </si>
  <si>
    <t>7.</t>
  </si>
  <si>
    <t>1-7. tételek összesen:</t>
  </si>
  <si>
    <t>Létesítmény egyösszegű ajánlati ára mindösszesen (nettó érték):</t>
  </si>
  <si>
    <t>ÁFA (27%):</t>
  </si>
  <si>
    <t>Létesítmény egyösszegű ajánlati ára mindösszesen (bruttó érték):</t>
  </si>
  <si>
    <t xml:space="preserve">Kelt: </t>
  </si>
  <si>
    <t>2017……………………   napján.</t>
  </si>
  <si>
    <t>………………………………..</t>
  </si>
  <si>
    <t>Ajánlattevő</t>
  </si>
  <si>
    <t>Az egyösszegű ajánlati árat, amely a szerződéses ár alapja, úgy kell tekinteni, hogy az, az ajánlatkérési dokumentációban meghatározott Munkák elvégzéséért jár a Vállalkozónak és nem változtatható meg semmilyen alapon a szerződéses kötelezettségek végrehajtása során.
Az egyösszegű ajánlati ár bontása a szerződéskötést követően a Műszaki ellenőr számára tájékozódási segédletet jelent a százalékos előrehaladás mértékének reális becslését illetően.</t>
  </si>
  <si>
    <t>A fenti árazatlan költségvetés a teljes szerződésre vonatkozóan bemutatja az elvégzendő munkák főbb, jellemző becsült mennyiségeit a Megrendelő követelményei és a vízjogi létesítési engedély alapján. Az itt felsorolt munkamennyiségek csupán az Ajánlattevők tájékoztatásául szolgálnak a munka nagyságrendjére vonatkozóan, és nem tekintendők a ténylegesen elvégzendő Munkák mennyiségi kimutatásának.
Az elvégzendő munkák és a beépítendő anyagok pontos és részletes mennyiségének meghatározása az Ajánlattevők feladata és kockázata. Sem az ajánlatadás folyamán, sem pedig a későbbiekben a kivitelezés alatt, az Ajánlattevő, illetve a nyertes Vállalkozó semmilyen formában nem hivatkozhat a tájékoztató mennyiségekkel kapcsolatos félreértésre vagy tévedésre.
A tájékoztató mennyiségek alapján megadott Ajánlattevői beárazás (egységárak) csak és kizárólag az ajánlatok érdemi összehasonlításában ad segítséget Ajánlatkérő számára, továbbá a kivitelezés során felmerülő esetleges pótmunkák költségének megállapításához ad iránymutatást a Műszaki ellenőrnek.</t>
  </si>
</sst>
</file>

<file path=xl/styles.xml><?xml version="1.0" encoding="utf-8"?>
<styleSheet xmlns="http://schemas.openxmlformats.org/spreadsheetml/2006/main">
  <numFmts count="3">
    <numFmt numFmtId="164" formatCode="General"/>
    <numFmt numFmtId="165" formatCode="_-* #,##0.00&quot; Ft&quot;_-;\-* #,##0.00&quot; Ft&quot;_-;_-* \-??&quot; Ft&quot;_-;_-@_-"/>
    <numFmt numFmtId="166" formatCode="_-* #,##0.00\ [$Ft-40E]_-;\-* #,##0.00\ [$Ft-40E]_-;_-* \-??\ [$Ft-40E]_-;_-@_-"/>
  </numFmts>
  <fonts count="8">
    <font>
      <sz val="10"/>
      <name val="Arial"/>
      <family val="0"/>
    </font>
    <font>
      <sz val="11"/>
      <color indexed="8"/>
      <name val="Calibri"/>
      <family val="2"/>
    </font>
    <font>
      <b/>
      <sz val="10"/>
      <name val="Arial"/>
      <family val="2"/>
    </font>
    <font>
      <b/>
      <sz val="16"/>
      <color indexed="8"/>
      <name val="Arial"/>
      <family val="2"/>
    </font>
    <font>
      <sz val="12"/>
      <color indexed="8"/>
      <name val="Times New Roman"/>
      <family val="1"/>
    </font>
    <font>
      <b/>
      <sz val="14"/>
      <name val="Arial"/>
      <family val="2"/>
    </font>
    <font>
      <b/>
      <sz val="12"/>
      <name val="Arial"/>
      <family val="2"/>
    </font>
    <font>
      <sz val="11"/>
      <name val="Arial"/>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16">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color indexed="63"/>
      </top>
      <bottom>
        <color indexed="63"/>
      </bottom>
    </border>
    <border>
      <left style="medium">
        <color indexed="8"/>
      </left>
      <right style="medium">
        <color indexed="8"/>
      </right>
      <top style="medium">
        <color indexed="8"/>
      </top>
      <bottom style="medium">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5"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5" fontId="0" fillId="0" borderId="0" applyFill="0" applyBorder="0" applyAlignment="0" applyProtection="0"/>
  </cellStyleXfs>
  <cellXfs count="58">
    <xf numFmtId="164" fontId="0" fillId="0" borderId="0" xfId="0" applyAlignment="1">
      <alignment/>
    </xf>
    <xf numFmtId="164" fontId="2" fillId="0" borderId="0" xfId="0" applyFont="1" applyAlignment="1">
      <alignment horizontal="center"/>
    </xf>
    <xf numFmtId="164" fontId="2" fillId="0" borderId="0" xfId="0" applyFont="1" applyAlignment="1">
      <alignment/>
    </xf>
    <xf numFmtId="164" fontId="0" fillId="0" borderId="0" xfId="0" applyAlignment="1">
      <alignment horizontal="center"/>
    </xf>
    <xf numFmtId="164" fontId="2" fillId="0" borderId="1" xfId="0" applyFont="1" applyBorder="1" applyAlignment="1">
      <alignment horizontal="center" vertical="center"/>
    </xf>
    <xf numFmtId="164" fontId="2" fillId="0" borderId="2" xfId="0" applyFont="1" applyBorder="1" applyAlignment="1">
      <alignment horizontal="center" vertical="center"/>
    </xf>
    <xf numFmtId="164" fontId="0" fillId="0" borderId="2" xfId="0" applyBorder="1" applyAlignment="1">
      <alignment horizontal="center" vertical="center"/>
    </xf>
    <xf numFmtId="164" fontId="2" fillId="0" borderId="3" xfId="0" applyFont="1" applyBorder="1" applyAlignment="1">
      <alignment horizontal="center" vertical="center" wrapText="1"/>
    </xf>
    <xf numFmtId="164" fontId="0" fillId="0" borderId="0" xfId="0" applyAlignment="1">
      <alignment horizontal="center" vertical="center"/>
    </xf>
    <xf numFmtId="164" fontId="2" fillId="0" borderId="4" xfId="0" applyFont="1" applyBorder="1" applyAlignment="1">
      <alignment horizontal="center"/>
    </xf>
    <xf numFmtId="164" fontId="2" fillId="0" borderId="0" xfId="0" applyFont="1" applyBorder="1" applyAlignment="1">
      <alignment/>
    </xf>
    <xf numFmtId="164" fontId="2" fillId="0" borderId="0" xfId="0" applyFont="1" applyBorder="1" applyAlignment="1">
      <alignment horizontal="center" vertical="center"/>
    </xf>
    <xf numFmtId="164" fontId="2" fillId="0" borderId="5" xfId="0" applyFont="1" applyBorder="1" applyAlignment="1">
      <alignment horizontal="center" vertical="center"/>
    </xf>
    <xf numFmtId="164" fontId="2" fillId="0" borderId="6" xfId="0" applyFont="1" applyBorder="1" applyAlignment="1">
      <alignment horizontal="center" vertical="center"/>
    </xf>
    <xf numFmtId="164" fontId="2" fillId="0" borderId="7" xfId="0" applyFont="1" applyBorder="1" applyAlignment="1">
      <alignment horizontal="left" vertical="center"/>
    </xf>
    <xf numFmtId="164" fontId="2" fillId="0" borderId="7" xfId="0" applyFont="1" applyBorder="1" applyAlignment="1">
      <alignment horizontal="center" vertical="center"/>
    </xf>
    <xf numFmtId="164" fontId="2" fillId="0" borderId="7" xfId="0" applyFont="1" applyBorder="1" applyAlignment="1">
      <alignment/>
    </xf>
    <xf numFmtId="164" fontId="0" fillId="0" borderId="7" xfId="0" applyBorder="1" applyAlignment="1">
      <alignment/>
    </xf>
    <xf numFmtId="164" fontId="0" fillId="0" borderId="8" xfId="0" applyBorder="1" applyAlignment="1">
      <alignment/>
    </xf>
    <xf numFmtId="164" fontId="3" fillId="0" borderId="0" xfId="0" applyFont="1" applyAlignment="1">
      <alignment horizontal="center"/>
    </xf>
    <xf numFmtId="164" fontId="3" fillId="0" borderId="0" xfId="0" applyFont="1" applyAlignment="1">
      <alignment horizontal="left"/>
    </xf>
    <xf numFmtId="164" fontId="2" fillId="0" borderId="0" xfId="0" applyFont="1" applyAlignment="1">
      <alignment horizontal="center" vertical="center"/>
    </xf>
    <xf numFmtId="164" fontId="0" fillId="0" borderId="9" xfId="0" applyFont="1" applyBorder="1" applyAlignment="1">
      <alignment horizontal="left" vertical="center" wrapText="1"/>
    </xf>
    <xf numFmtId="164" fontId="0" fillId="0" borderId="10" xfId="0" applyFont="1" applyBorder="1" applyAlignment="1">
      <alignment/>
    </xf>
    <xf numFmtId="164" fontId="0" fillId="0" borderId="10" xfId="0" applyFont="1" applyBorder="1" applyAlignment="1">
      <alignment horizontal="center"/>
    </xf>
    <xf numFmtId="164" fontId="0" fillId="2" borderId="10" xfId="0" applyFill="1" applyBorder="1" applyAlignment="1">
      <alignment/>
    </xf>
    <xf numFmtId="166" fontId="0" fillId="2" borderId="10" xfId="0" applyNumberFormat="1" applyFill="1" applyBorder="1" applyAlignment="1">
      <alignment/>
    </xf>
    <xf numFmtId="164" fontId="0" fillId="0" borderId="0" xfId="0" applyFont="1" applyAlignment="1">
      <alignment/>
    </xf>
    <xf numFmtId="165" fontId="0" fillId="2" borderId="11" xfId="17" applyFont="1" applyFill="1" applyBorder="1" applyAlignment="1" applyProtection="1">
      <alignment/>
      <protection/>
    </xf>
    <xf numFmtId="165" fontId="0" fillId="2" borderId="12" xfId="17" applyFont="1" applyFill="1" applyBorder="1" applyAlignment="1" applyProtection="1">
      <alignment/>
      <protection/>
    </xf>
    <xf numFmtId="165" fontId="0" fillId="2" borderId="13" xfId="17" applyFont="1" applyFill="1" applyBorder="1" applyAlignment="1" applyProtection="1">
      <alignment/>
      <protection/>
    </xf>
    <xf numFmtId="164" fontId="2" fillId="0" borderId="0" xfId="0" applyFont="1" applyAlignment="1">
      <alignment horizontal="center" vertical="top"/>
    </xf>
    <xf numFmtId="164" fontId="2" fillId="0" borderId="0" xfId="0" applyFont="1" applyAlignment="1">
      <alignment vertical="top" wrapText="1"/>
    </xf>
    <xf numFmtId="164" fontId="0" fillId="0" borderId="0" xfId="0" applyFont="1" applyBorder="1" applyAlignment="1">
      <alignment horizontal="left" vertical="center" wrapText="1"/>
    </xf>
    <xf numFmtId="164" fontId="0" fillId="0" borderId="10" xfId="0" applyBorder="1" applyAlignment="1">
      <alignment horizontal="center"/>
    </xf>
    <xf numFmtId="164" fontId="2" fillId="0" borderId="0" xfId="0" applyFont="1" applyAlignment="1">
      <alignment vertical="top"/>
    </xf>
    <xf numFmtId="164" fontId="0" fillId="0" borderId="0" xfId="0" applyFill="1" applyAlignment="1">
      <alignment horizontal="center"/>
    </xf>
    <xf numFmtId="164" fontId="2" fillId="0" borderId="14" xfId="0" applyFont="1" applyBorder="1" applyAlignment="1">
      <alignment horizontal="left" wrapText="1"/>
    </xf>
    <xf numFmtId="164" fontId="0" fillId="0" borderId="10" xfId="0" applyFont="1" applyBorder="1" applyAlignment="1">
      <alignment vertical="center" wrapText="1"/>
    </xf>
    <xf numFmtId="164" fontId="0" fillId="0" borderId="10" xfId="0" applyFill="1" applyBorder="1" applyAlignment="1">
      <alignment horizontal="center"/>
    </xf>
    <xf numFmtId="164" fontId="2" fillId="0" borderId="0" xfId="0" applyFont="1" applyBorder="1" applyAlignment="1">
      <alignment horizontal="left" vertical="center" wrapText="1"/>
    </xf>
    <xf numFmtId="164" fontId="0" fillId="0" borderId="10" xfId="0" applyFont="1" applyBorder="1" applyAlignment="1">
      <alignment wrapText="1"/>
    </xf>
    <xf numFmtId="164" fontId="2" fillId="0" borderId="14" xfId="0" applyFont="1" applyBorder="1" applyAlignment="1">
      <alignment horizontal="left" vertical="center" wrapText="1"/>
    </xf>
    <xf numFmtId="164" fontId="0" fillId="2" borderId="0" xfId="0" applyFill="1" applyAlignment="1">
      <alignment/>
    </xf>
    <xf numFmtId="165" fontId="0" fillId="2" borderId="15" xfId="17" applyFont="1" applyFill="1" applyBorder="1" applyAlignment="1" applyProtection="1">
      <alignment/>
      <protection/>
    </xf>
    <xf numFmtId="165" fontId="0" fillId="2" borderId="0" xfId="17" applyFont="1" applyFill="1" applyBorder="1" applyAlignment="1" applyProtection="1">
      <alignment/>
      <protection/>
    </xf>
    <xf numFmtId="164" fontId="4" fillId="0" borderId="0" xfId="0" applyFont="1" applyAlignment="1">
      <alignment/>
    </xf>
    <xf numFmtId="164" fontId="0" fillId="0" borderId="0" xfId="0" applyFont="1" applyAlignment="1">
      <alignment horizontal="center"/>
    </xf>
    <xf numFmtId="164" fontId="2" fillId="0" borderId="0" xfId="0" applyFont="1" applyAlignment="1">
      <alignment horizontal="center" vertical="top" wrapText="1"/>
    </xf>
    <xf numFmtId="164" fontId="5" fillId="0" borderId="0" xfId="0" applyFont="1" applyAlignment="1">
      <alignment horizontal="left" vertical="center"/>
    </xf>
    <xf numFmtId="165" fontId="0" fillId="3" borderId="11" xfId="17" applyFont="1" applyFill="1" applyBorder="1" applyAlignment="1" applyProtection="1">
      <alignment/>
      <protection/>
    </xf>
    <xf numFmtId="164" fontId="0" fillId="0" borderId="0" xfId="0" applyFill="1" applyAlignment="1">
      <alignment/>
    </xf>
    <xf numFmtId="164" fontId="5" fillId="0" borderId="0" xfId="0" applyFont="1" applyAlignment="1">
      <alignment horizontal="left"/>
    </xf>
    <xf numFmtId="165" fontId="5" fillId="3" borderId="11" xfId="17" applyFont="1" applyFill="1" applyBorder="1" applyAlignment="1" applyProtection="1">
      <alignment/>
      <protection/>
    </xf>
    <xf numFmtId="164" fontId="5" fillId="0" borderId="0" xfId="0" applyFont="1" applyFill="1" applyAlignment="1">
      <alignment/>
    </xf>
    <xf numFmtId="164" fontId="6" fillId="0" borderId="0" xfId="0" applyFont="1" applyBorder="1" applyAlignment="1">
      <alignment horizontal="center"/>
    </xf>
    <xf numFmtId="164" fontId="7" fillId="0" borderId="0" xfId="0" applyFont="1" applyBorder="1" applyAlignment="1">
      <alignment horizontal="left" vertical="center" wrapText="1"/>
    </xf>
    <xf numFmtId="164" fontId="2" fillId="0" borderId="0" xfId="0" applyFont="1" applyBorder="1" applyAlignment="1">
      <alignment horizontal="left" wrapText="1"/>
    </xf>
  </cellXfs>
  <cellStyles count="8">
    <cellStyle name="Normal" xfId="0"/>
    <cellStyle name="Comma" xfId="15"/>
    <cellStyle name="Comma [0]" xfId="16"/>
    <cellStyle name="Currency" xfId="17"/>
    <cellStyle name="Currency [0]" xfId="18"/>
    <cellStyle name="Percent" xfId="19"/>
    <cellStyle name="Normál 2" xfId="20"/>
    <cellStyle name="Pénznem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9"/>
  <sheetViews>
    <sheetView tabSelected="1" view="pageBreakPreview" zoomScale="80" zoomScaleNormal="90" zoomScaleSheetLayoutView="80" workbookViewId="0" topLeftCell="A37">
      <selection activeCell="H17" sqref="H17"/>
    </sheetView>
  </sheetViews>
  <sheetFormatPr defaultColWidth="9.140625" defaultRowHeight="12.75"/>
  <cols>
    <col min="1" max="1" width="5.00390625" style="1" customWidth="1"/>
    <col min="2" max="2" width="12.00390625" style="2" customWidth="1"/>
    <col min="3" max="3" width="13.00390625" style="2" customWidth="1"/>
    <col min="4" max="4" width="69.421875" style="0" customWidth="1"/>
    <col min="5" max="5" width="6.7109375" style="3" customWidth="1"/>
    <col min="6" max="7" width="7.8515625" style="3" customWidth="1"/>
    <col min="8" max="9" width="13.28125" style="0" customWidth="1"/>
    <col min="10" max="10" width="22.57421875" style="0" customWidth="1"/>
    <col min="11" max="11" width="22.140625" style="0" customWidth="1"/>
    <col min="12" max="12" width="19.7109375" style="0" customWidth="1"/>
  </cols>
  <sheetData>
    <row r="1" spans="1:12" s="8" customFormat="1" ht="30" customHeight="1">
      <c r="A1" s="4"/>
      <c r="B1" s="5"/>
      <c r="C1" s="5"/>
      <c r="D1" s="6"/>
      <c r="E1" s="6"/>
      <c r="F1" s="6"/>
      <c r="G1" s="6"/>
      <c r="H1" s="5" t="s">
        <v>0</v>
      </c>
      <c r="I1" s="5"/>
      <c r="J1" s="5" t="s">
        <v>1</v>
      </c>
      <c r="K1" s="5"/>
      <c r="L1" s="7" t="s">
        <v>2</v>
      </c>
    </row>
    <row r="2" spans="1:12" ht="12.75">
      <c r="A2" s="9"/>
      <c r="B2" s="10"/>
      <c r="C2" s="10"/>
      <c r="D2" s="10"/>
      <c r="E2" s="11" t="s">
        <v>3</v>
      </c>
      <c r="F2" s="11" t="s">
        <v>4</v>
      </c>
      <c r="G2" s="11"/>
      <c r="H2" s="11" t="s">
        <v>5</v>
      </c>
      <c r="I2" s="11" t="s">
        <v>6</v>
      </c>
      <c r="J2" s="11" t="s">
        <v>5</v>
      </c>
      <c r="K2" s="11" t="s">
        <v>6</v>
      </c>
      <c r="L2" s="12" t="s">
        <v>7</v>
      </c>
    </row>
    <row r="3" spans="1:12" ht="13.5">
      <c r="A3" s="13" t="s">
        <v>8</v>
      </c>
      <c r="B3" s="14" t="s">
        <v>9</v>
      </c>
      <c r="C3" s="15"/>
      <c r="D3" s="15" t="s">
        <v>10</v>
      </c>
      <c r="E3" s="15"/>
      <c r="F3" s="15" t="s">
        <v>11</v>
      </c>
      <c r="G3" s="15" t="s">
        <v>12</v>
      </c>
      <c r="H3" s="16"/>
      <c r="I3" s="16"/>
      <c r="J3" s="17"/>
      <c r="K3" s="17"/>
      <c r="L3" s="18"/>
    </row>
    <row r="4" spans="1:12" ht="20.25">
      <c r="A4" s="19" t="s">
        <v>13</v>
      </c>
      <c r="B4" s="20" t="s">
        <v>14</v>
      </c>
      <c r="C4" s="21"/>
      <c r="D4" s="21"/>
      <c r="E4" s="21"/>
      <c r="F4" s="21"/>
      <c r="G4" s="21"/>
      <c r="H4" s="21"/>
      <c r="I4" s="21"/>
      <c r="J4" s="21"/>
      <c r="K4" s="21"/>
      <c r="L4" s="21"/>
    </row>
    <row r="5" spans="3:12" ht="203.25" customHeight="1">
      <c r="C5" s="22" t="s">
        <v>15</v>
      </c>
      <c r="D5" s="22"/>
      <c r="E5" s="22"/>
      <c r="F5" s="22"/>
      <c r="G5" s="22"/>
      <c r="H5" s="22"/>
      <c r="I5" s="22"/>
      <c r="J5" s="22"/>
      <c r="K5" s="22"/>
      <c r="L5" s="22"/>
    </row>
    <row r="6" spans="4:12" ht="12.75" customHeight="1">
      <c r="D6" s="23" t="s">
        <v>16</v>
      </c>
      <c r="E6" s="24" t="s">
        <v>12</v>
      </c>
      <c r="F6" s="24"/>
      <c r="G6" s="24">
        <v>1683</v>
      </c>
      <c r="H6" s="25"/>
      <c r="I6" s="25"/>
      <c r="J6" s="26">
        <f aca="true" t="shared" si="0" ref="J6:J7">G6*H6</f>
        <v>0</v>
      </c>
      <c r="K6" s="26">
        <f aca="true" t="shared" si="1" ref="K6:K7">I6*G6</f>
        <v>0</v>
      </c>
      <c r="L6" s="26">
        <f aca="true" t="shared" si="2" ref="L6:L7">J6+K6</f>
        <v>0</v>
      </c>
    </row>
    <row r="7" spans="4:12" ht="12.75">
      <c r="D7" s="23" t="s">
        <v>17</v>
      </c>
      <c r="E7" s="24" t="s">
        <v>18</v>
      </c>
      <c r="F7" s="24">
        <v>118</v>
      </c>
      <c r="G7" s="24"/>
      <c r="H7" s="25"/>
      <c r="I7" s="25"/>
      <c r="J7" s="26">
        <f t="shared" si="0"/>
        <v>0</v>
      </c>
      <c r="K7" s="26">
        <f t="shared" si="1"/>
        <v>0</v>
      </c>
      <c r="L7" s="26">
        <f t="shared" si="2"/>
        <v>0</v>
      </c>
    </row>
    <row r="8" spans="8:12" ht="13.5">
      <c r="H8" s="3"/>
      <c r="I8" s="3"/>
      <c r="J8" s="3"/>
      <c r="K8" s="3"/>
      <c r="L8" s="3"/>
    </row>
    <row r="9" spans="2:12" ht="13.5">
      <c r="B9" s="1" t="s">
        <v>19</v>
      </c>
      <c r="D9" s="27" t="s">
        <v>20</v>
      </c>
      <c r="H9" s="3"/>
      <c r="I9" s="3"/>
      <c r="J9" s="28">
        <f>SUM(J6:J7)</f>
        <v>0</v>
      </c>
      <c r="K9" s="29">
        <f>SUM(K6:K7)</f>
        <v>0</v>
      </c>
      <c r="L9" s="30">
        <f>SUM(L6:L7)</f>
        <v>0</v>
      </c>
    </row>
    <row r="10" spans="1:12" ht="20.25">
      <c r="A10" s="19" t="s">
        <v>21</v>
      </c>
      <c r="B10" s="20" t="s">
        <v>22</v>
      </c>
      <c r="H10" s="3"/>
      <c r="I10" s="3"/>
      <c r="J10" s="3"/>
      <c r="K10" s="3"/>
      <c r="L10" s="3"/>
    </row>
    <row r="11" spans="1:12" ht="44.25" customHeight="1">
      <c r="A11" s="31"/>
      <c r="B11" s="32"/>
      <c r="C11" s="33" t="s">
        <v>23</v>
      </c>
      <c r="D11" s="33"/>
      <c r="E11" s="33"/>
      <c r="F11" s="33"/>
      <c r="G11" s="33"/>
      <c r="H11" s="33"/>
      <c r="I11" s="33"/>
      <c r="J11" s="33"/>
      <c r="K11" s="33"/>
      <c r="L11" s="33"/>
    </row>
    <row r="12" spans="4:12" ht="12.75">
      <c r="D12" s="23" t="s">
        <v>24</v>
      </c>
      <c r="E12" s="24" t="s">
        <v>11</v>
      </c>
      <c r="F12" s="34">
        <v>42</v>
      </c>
      <c r="G12" s="34"/>
      <c r="H12" s="25"/>
      <c r="I12" s="25"/>
      <c r="J12" s="26">
        <f>G12*H12</f>
        <v>0</v>
      </c>
      <c r="K12" s="26">
        <f>I12*G12</f>
        <v>0</v>
      </c>
      <c r="L12" s="26">
        <f>J12+K12</f>
        <v>0</v>
      </c>
    </row>
    <row r="13" spans="8:12" ht="13.5">
      <c r="H13" s="3"/>
      <c r="I13" s="3"/>
      <c r="J13" s="3"/>
      <c r="K13" s="3"/>
      <c r="L13" s="3"/>
    </row>
    <row r="14" spans="2:12" ht="13.5">
      <c r="B14" s="1" t="s">
        <v>25</v>
      </c>
      <c r="D14" s="27" t="s">
        <v>20</v>
      </c>
      <c r="H14" s="3"/>
      <c r="I14" s="3"/>
      <c r="J14" s="28">
        <f>SUM(J12:J12)</f>
        <v>0</v>
      </c>
      <c r="K14" s="28">
        <f>SUM(K12:K12)</f>
        <v>0</v>
      </c>
      <c r="L14" s="28">
        <f>SUM(L12:L12)</f>
        <v>0</v>
      </c>
    </row>
    <row r="15" spans="4:12" ht="12.75">
      <c r="D15" s="27"/>
      <c r="H15" s="3"/>
      <c r="I15" s="3"/>
      <c r="J15" s="3"/>
      <c r="K15" s="3"/>
      <c r="L15" s="3"/>
    </row>
    <row r="16" spans="4:12" ht="12.75">
      <c r="D16" s="27"/>
      <c r="H16" s="3"/>
      <c r="I16" s="3"/>
      <c r="J16" s="3"/>
      <c r="K16" s="3"/>
      <c r="L16" s="3"/>
    </row>
    <row r="17" spans="1:12" ht="20.25">
      <c r="A17" s="19" t="s">
        <v>26</v>
      </c>
      <c r="B17" s="20" t="s">
        <v>27</v>
      </c>
      <c r="H17" s="3"/>
      <c r="I17" s="3"/>
      <c r="J17" s="3"/>
      <c r="K17" s="3"/>
      <c r="L17" s="3"/>
    </row>
    <row r="18" spans="1:12" ht="61.5" customHeight="1">
      <c r="A18" s="31"/>
      <c r="B18" s="35"/>
      <c r="C18" s="33" t="s">
        <v>28</v>
      </c>
      <c r="D18" s="33"/>
      <c r="E18" s="33"/>
      <c r="F18" s="33"/>
      <c r="G18" s="33"/>
      <c r="H18" s="33"/>
      <c r="I18" s="33"/>
      <c r="J18" s="33"/>
      <c r="K18" s="33"/>
      <c r="L18" s="33"/>
    </row>
    <row r="19" spans="6:12" ht="12.75">
      <c r="F19" s="36"/>
      <c r="G19" s="36"/>
      <c r="H19" s="3"/>
      <c r="I19" s="3"/>
      <c r="J19" s="3"/>
      <c r="K19" s="3"/>
      <c r="L19" s="3"/>
    </row>
    <row r="20" spans="2:12" ht="24.75" customHeight="1">
      <c r="B20" s="37" t="s">
        <v>29</v>
      </c>
      <c r="C20" s="37"/>
      <c r="D20" s="38" t="s">
        <v>30</v>
      </c>
      <c r="E20" s="24" t="s">
        <v>31</v>
      </c>
      <c r="F20" s="39">
        <v>2850</v>
      </c>
      <c r="G20" s="39"/>
      <c r="H20" s="25"/>
      <c r="I20" s="25"/>
      <c r="J20" s="26">
        <f>G20*H20</f>
        <v>0</v>
      </c>
      <c r="K20" s="26">
        <f>I20*G20</f>
        <v>0</v>
      </c>
      <c r="L20" s="26">
        <f>J20+K20</f>
        <v>0</v>
      </c>
    </row>
    <row r="21" spans="8:12" ht="13.5">
      <c r="H21" s="3"/>
      <c r="I21" s="3"/>
      <c r="J21" s="3"/>
      <c r="K21" s="3"/>
      <c r="L21" s="3"/>
    </row>
    <row r="22" spans="2:12" ht="13.5">
      <c r="B22" s="1" t="s">
        <v>32</v>
      </c>
      <c r="D22" s="27" t="s">
        <v>20</v>
      </c>
      <c r="H22" s="3"/>
      <c r="I22" s="3"/>
      <c r="J22" s="28">
        <f>SUM(J20:J20)</f>
        <v>0</v>
      </c>
      <c r="K22" s="28">
        <f>SUM(K20:K20)</f>
        <v>0</v>
      </c>
      <c r="L22" s="28">
        <f>SUM(L20:L20)</f>
        <v>0</v>
      </c>
    </row>
    <row r="23" spans="8:12" ht="12.75">
      <c r="H23" s="3"/>
      <c r="I23" s="3"/>
      <c r="J23" s="3"/>
      <c r="K23" s="3"/>
      <c r="L23" s="3"/>
    </row>
    <row r="24" spans="1:12" ht="20.25">
      <c r="A24" s="19" t="s">
        <v>33</v>
      </c>
      <c r="B24" s="20" t="s">
        <v>34</v>
      </c>
      <c r="H24" s="3"/>
      <c r="I24" s="3"/>
      <c r="J24" s="3"/>
      <c r="K24" s="3"/>
      <c r="L24" s="3"/>
    </row>
    <row r="25" spans="1:12" ht="39" customHeight="1">
      <c r="A25" s="31"/>
      <c r="B25" s="40" t="s">
        <v>35</v>
      </c>
      <c r="C25" s="40"/>
      <c r="D25" s="33" t="s">
        <v>36</v>
      </c>
      <c r="E25" s="33"/>
      <c r="F25" s="33"/>
      <c r="G25" s="33"/>
      <c r="H25" s="33"/>
      <c r="I25" s="33"/>
      <c r="J25" s="33"/>
      <c r="K25" s="33"/>
      <c r="L25" s="33"/>
    </row>
    <row r="26" spans="4:12" ht="12.75">
      <c r="D26" s="23" t="s">
        <v>37</v>
      </c>
      <c r="E26" s="24" t="s">
        <v>11</v>
      </c>
      <c r="F26" s="24">
        <v>1</v>
      </c>
      <c r="H26" s="3"/>
      <c r="I26" s="3"/>
      <c r="J26" s="26">
        <f aca="true" t="shared" si="3" ref="J26:J34">H26+I26</f>
        <v>0</v>
      </c>
      <c r="K26" s="26">
        <f aca="true" t="shared" si="4" ref="K26:K34">I26+J26</f>
        <v>0</v>
      </c>
      <c r="L26" s="26">
        <f aca="true" t="shared" si="5" ref="L26:L34">J26+K26</f>
        <v>0</v>
      </c>
    </row>
    <row r="27" spans="4:12" ht="12.75">
      <c r="D27" s="23" t="s">
        <v>38</v>
      </c>
      <c r="E27" s="24" t="s">
        <v>11</v>
      </c>
      <c r="F27" s="24">
        <v>1</v>
      </c>
      <c r="H27" s="3"/>
      <c r="I27" s="3"/>
      <c r="J27" s="26">
        <f t="shared" si="3"/>
        <v>0</v>
      </c>
      <c r="K27" s="26">
        <f t="shared" si="4"/>
        <v>0</v>
      </c>
      <c r="L27" s="26">
        <f t="shared" si="5"/>
        <v>0</v>
      </c>
    </row>
    <row r="28" spans="4:12" ht="12.75">
      <c r="D28" s="23" t="s">
        <v>39</v>
      </c>
      <c r="E28" s="24" t="s">
        <v>11</v>
      </c>
      <c r="F28" s="24">
        <v>1</v>
      </c>
      <c r="H28" s="3"/>
      <c r="I28" s="3"/>
      <c r="J28" s="26">
        <f t="shared" si="3"/>
        <v>0</v>
      </c>
      <c r="K28" s="26">
        <f t="shared" si="4"/>
        <v>0</v>
      </c>
      <c r="L28" s="26">
        <f t="shared" si="5"/>
        <v>0</v>
      </c>
    </row>
    <row r="29" spans="4:12" ht="12.75">
      <c r="D29" s="23" t="s">
        <v>40</v>
      </c>
      <c r="E29" s="24" t="s">
        <v>11</v>
      </c>
      <c r="F29" s="24">
        <v>1</v>
      </c>
      <c r="H29" s="3"/>
      <c r="I29" s="3"/>
      <c r="J29" s="26">
        <f t="shared" si="3"/>
        <v>0</v>
      </c>
      <c r="K29" s="26">
        <f t="shared" si="4"/>
        <v>0</v>
      </c>
      <c r="L29" s="26">
        <f t="shared" si="5"/>
        <v>0</v>
      </c>
    </row>
    <row r="30" spans="4:12" ht="12.75">
      <c r="D30" s="23" t="s">
        <v>41</v>
      </c>
      <c r="E30" s="24" t="s">
        <v>11</v>
      </c>
      <c r="F30" s="24">
        <v>1</v>
      </c>
      <c r="H30" s="3"/>
      <c r="I30" s="3"/>
      <c r="J30" s="26">
        <f t="shared" si="3"/>
        <v>0</v>
      </c>
      <c r="K30" s="26">
        <f t="shared" si="4"/>
        <v>0</v>
      </c>
      <c r="L30" s="26">
        <f t="shared" si="5"/>
        <v>0</v>
      </c>
    </row>
    <row r="31" spans="4:12" ht="12.75">
      <c r="D31" s="23" t="s">
        <v>42</v>
      </c>
      <c r="E31" s="24" t="s">
        <v>11</v>
      </c>
      <c r="F31" s="24">
        <v>1</v>
      </c>
      <c r="H31" s="3"/>
      <c r="I31" s="3"/>
      <c r="J31" s="26">
        <f t="shared" si="3"/>
        <v>0</v>
      </c>
      <c r="K31" s="26">
        <f t="shared" si="4"/>
        <v>0</v>
      </c>
      <c r="L31" s="26">
        <f t="shared" si="5"/>
        <v>0</v>
      </c>
    </row>
    <row r="32" spans="4:12" ht="25.5">
      <c r="D32" s="41" t="s">
        <v>43</v>
      </c>
      <c r="E32" s="24" t="s">
        <v>11</v>
      </c>
      <c r="F32" s="24">
        <v>1</v>
      </c>
      <c r="H32" s="3"/>
      <c r="I32" s="3"/>
      <c r="J32" s="26">
        <f t="shared" si="3"/>
        <v>0</v>
      </c>
      <c r="K32" s="26">
        <f t="shared" si="4"/>
        <v>0</v>
      </c>
      <c r="L32" s="26">
        <f t="shared" si="5"/>
        <v>0</v>
      </c>
    </row>
    <row r="33" spans="4:12" ht="25.5">
      <c r="D33" s="41" t="s">
        <v>44</v>
      </c>
      <c r="E33" s="24" t="s">
        <v>11</v>
      </c>
      <c r="F33" s="24">
        <v>1</v>
      </c>
      <c r="H33" s="3"/>
      <c r="I33" s="3"/>
      <c r="J33" s="26">
        <f t="shared" si="3"/>
        <v>0</v>
      </c>
      <c r="K33" s="26">
        <f t="shared" si="4"/>
        <v>0</v>
      </c>
      <c r="L33" s="26">
        <f t="shared" si="5"/>
        <v>0</v>
      </c>
    </row>
    <row r="34" spans="2:12" ht="42" customHeight="1">
      <c r="B34" s="42" t="s">
        <v>45</v>
      </c>
      <c r="C34" s="42"/>
      <c r="D34" s="41" t="s">
        <v>46</v>
      </c>
      <c r="E34" s="24" t="s">
        <v>11</v>
      </c>
      <c r="F34" s="24">
        <v>1</v>
      </c>
      <c r="H34" s="3"/>
      <c r="I34" s="3"/>
      <c r="J34" s="26">
        <f t="shared" si="3"/>
        <v>0</v>
      </c>
      <c r="K34" s="26">
        <f t="shared" si="4"/>
        <v>0</v>
      </c>
      <c r="L34" s="26">
        <f t="shared" si="5"/>
        <v>0</v>
      </c>
    </row>
    <row r="35" spans="8:12" ht="13.5">
      <c r="H35" s="3"/>
      <c r="I35" s="3"/>
      <c r="J35" s="43"/>
      <c r="K35" s="43"/>
      <c r="L35" s="43"/>
    </row>
    <row r="36" spans="2:12" ht="13.5">
      <c r="B36" s="1" t="s">
        <v>47</v>
      </c>
      <c r="D36" s="27" t="s">
        <v>20</v>
      </c>
      <c r="H36" s="3"/>
      <c r="I36" s="3"/>
      <c r="J36" s="44">
        <f>SUM(J26:J34)</f>
        <v>0</v>
      </c>
      <c r="K36" s="44">
        <f>SUM(K26:K34)</f>
        <v>0</v>
      </c>
      <c r="L36" s="44">
        <f>SUM(L26:L34)</f>
        <v>0</v>
      </c>
    </row>
    <row r="37" spans="8:12" ht="12.75">
      <c r="H37" s="3"/>
      <c r="I37" s="3"/>
      <c r="J37" s="3"/>
      <c r="K37" s="3"/>
      <c r="L37" s="43"/>
    </row>
    <row r="38" spans="1:12" ht="58.5" customHeight="1">
      <c r="A38" s="31"/>
      <c r="B38" s="40" t="s">
        <v>48</v>
      </c>
      <c r="C38" s="40"/>
      <c r="D38" s="22" t="s">
        <v>49</v>
      </c>
      <c r="E38" s="22"/>
      <c r="F38" s="22"/>
      <c r="G38" s="22"/>
      <c r="H38" s="22"/>
      <c r="I38" s="22"/>
      <c r="J38" s="22"/>
      <c r="K38" s="22"/>
      <c r="L38" s="22"/>
    </row>
    <row r="39" spans="2:12" ht="12.75">
      <c r="B39" s="35"/>
      <c r="C39" s="35"/>
      <c r="D39" s="23" t="s">
        <v>50</v>
      </c>
      <c r="E39" s="24" t="s">
        <v>12</v>
      </c>
      <c r="F39" s="24">
        <v>1683</v>
      </c>
      <c r="G39" s="24"/>
      <c r="H39" s="25"/>
      <c r="I39" s="25"/>
      <c r="J39" s="25"/>
      <c r="K39" s="25"/>
      <c r="L39" s="26">
        <f>J39+K39</f>
        <v>0</v>
      </c>
    </row>
    <row r="40" spans="2:12" ht="12.75">
      <c r="B40" s="35"/>
      <c r="C40" s="35"/>
      <c r="D40" s="23" t="s">
        <v>51</v>
      </c>
      <c r="E40" s="24" t="s">
        <v>12</v>
      </c>
      <c r="F40" s="24">
        <v>1683</v>
      </c>
      <c r="G40" s="24"/>
      <c r="H40" s="25"/>
      <c r="I40" s="25"/>
      <c r="J40" s="25"/>
      <c r="K40" s="25"/>
      <c r="L40" s="26"/>
    </row>
    <row r="41" spans="2:12" ht="12.75">
      <c r="B41" s="35"/>
      <c r="C41" s="35"/>
      <c r="D41" s="23" t="s">
        <v>52</v>
      </c>
      <c r="E41" s="24" t="s">
        <v>12</v>
      </c>
      <c r="F41" s="24">
        <v>1683</v>
      </c>
      <c r="G41" s="24"/>
      <c r="H41" s="25"/>
      <c r="I41" s="25"/>
      <c r="J41" s="25"/>
      <c r="K41" s="25"/>
      <c r="L41" s="26">
        <f>J41+K41</f>
        <v>0</v>
      </c>
    </row>
    <row r="42" spans="2:12" ht="13.5">
      <c r="B42" s="35"/>
      <c r="C42" s="35"/>
      <c r="H42" s="3"/>
      <c r="I42" s="3"/>
      <c r="J42" s="43"/>
      <c r="K42" s="43"/>
      <c r="L42" s="43"/>
    </row>
    <row r="43" spans="2:12" ht="13.5">
      <c r="B43" s="31" t="s">
        <v>53</v>
      </c>
      <c r="C43" s="35"/>
      <c r="D43" s="27" t="s">
        <v>20</v>
      </c>
      <c r="H43" s="3"/>
      <c r="I43" s="3"/>
      <c r="J43" s="28">
        <f>SUM(J39:J41)</f>
        <v>0</v>
      </c>
      <c r="K43" s="29">
        <f>SUM(K39:K41)</f>
        <v>0</v>
      </c>
      <c r="L43" s="30">
        <f>SUM(L39:L41)</f>
        <v>0</v>
      </c>
    </row>
    <row r="44" spans="2:12" ht="12.75">
      <c r="B44" s="35"/>
      <c r="C44" s="35"/>
      <c r="H44" s="3"/>
      <c r="I44" s="3"/>
      <c r="J44" s="45"/>
      <c r="K44" s="45"/>
      <c r="L44" s="45"/>
    </row>
    <row r="45" spans="2:12" ht="21.75" customHeight="1">
      <c r="B45" s="40" t="s">
        <v>54</v>
      </c>
      <c r="C45" s="40"/>
      <c r="D45" s="33" t="s">
        <v>55</v>
      </c>
      <c r="E45" s="33"/>
      <c r="F45" s="33"/>
      <c r="G45" s="33"/>
      <c r="H45" s="33"/>
      <c r="I45" s="33"/>
      <c r="J45" s="33"/>
      <c r="K45" s="33"/>
      <c r="L45" s="33"/>
    </row>
    <row r="46" spans="2:12" ht="15.75">
      <c r="B46" s="32"/>
      <c r="C46" s="32"/>
      <c r="D46" s="46"/>
      <c r="H46" s="3"/>
      <c r="I46" s="3"/>
      <c r="J46" s="3"/>
      <c r="K46" s="3"/>
      <c r="L46" s="3"/>
    </row>
    <row r="47" spans="2:12" ht="12.75">
      <c r="B47" s="32"/>
      <c r="C47" s="32"/>
      <c r="D47" s="23" t="s">
        <v>54</v>
      </c>
      <c r="E47" s="24" t="s">
        <v>56</v>
      </c>
      <c r="F47" s="24"/>
      <c r="G47" s="24"/>
      <c r="H47" s="25"/>
      <c r="I47" s="25"/>
      <c r="J47" s="25"/>
      <c r="K47" s="25"/>
      <c r="L47" s="26">
        <f>J47+K47</f>
        <v>0</v>
      </c>
    </row>
    <row r="48" spans="2:12" ht="13.5">
      <c r="B48" s="32"/>
      <c r="C48" s="32"/>
      <c r="H48" s="47"/>
      <c r="I48" s="47"/>
      <c r="J48" s="45"/>
      <c r="K48" s="45"/>
      <c r="L48" s="45"/>
    </row>
    <row r="49" spans="2:12" ht="13.5">
      <c r="B49" s="48" t="s">
        <v>57</v>
      </c>
      <c r="C49" s="32"/>
      <c r="D49" s="27" t="s">
        <v>20</v>
      </c>
      <c r="H49" s="47"/>
      <c r="I49" s="47"/>
      <c r="J49" s="28">
        <f>SUM(J46:J47)</f>
        <v>0</v>
      </c>
      <c r="K49" s="29">
        <f>SUM(K46:K47)</f>
        <v>0</v>
      </c>
      <c r="L49" s="30">
        <f>SUM(L46:L47)</f>
        <v>0</v>
      </c>
    </row>
    <row r="50" spans="2:12" ht="12.75">
      <c r="B50" s="32"/>
      <c r="C50" s="32"/>
      <c r="H50" s="47"/>
      <c r="I50" s="47"/>
      <c r="J50" s="3"/>
      <c r="K50" s="3"/>
      <c r="L50" s="3"/>
    </row>
    <row r="51" spans="1:12" s="27" customFormat="1" ht="12.75">
      <c r="A51" s="1"/>
      <c r="B51" s="2"/>
      <c r="C51" s="2"/>
      <c r="E51" s="47"/>
      <c r="F51" s="47"/>
      <c r="G51" s="47"/>
      <c r="H51" s="47"/>
      <c r="I51" s="47"/>
      <c r="J51" s="3"/>
      <c r="K51" s="3"/>
      <c r="L51" s="3"/>
    </row>
    <row r="52" spans="1:12" s="27" customFormat="1" ht="13.5">
      <c r="A52" s="1"/>
      <c r="B52" s="2"/>
      <c r="C52" s="2"/>
      <c r="E52" s="47"/>
      <c r="F52" s="47"/>
      <c r="G52" s="47"/>
      <c r="H52" s="47"/>
      <c r="I52" s="47"/>
      <c r="J52" s="3"/>
      <c r="K52" s="3"/>
      <c r="L52" s="3"/>
    </row>
    <row r="53" spans="1:12" ht="18.75">
      <c r="A53" s="49" t="s">
        <v>58</v>
      </c>
      <c r="H53" s="47"/>
      <c r="I53" s="47"/>
      <c r="J53" s="50">
        <f>J9+J14+J22+J36+J43+J49</f>
        <v>0</v>
      </c>
      <c r="K53" s="50">
        <f>K9+K14+K22+K36+K43+K49</f>
        <v>0</v>
      </c>
      <c r="L53" s="50">
        <f>L9+L14+L22+L36+L43+L49</f>
        <v>0</v>
      </c>
    </row>
    <row r="54" spans="10:12" ht="12.75">
      <c r="J54" s="51"/>
      <c r="K54" s="51"/>
      <c r="L54" s="51"/>
    </row>
    <row r="55" spans="10:12" ht="13.5">
      <c r="J55" s="51"/>
      <c r="K55" s="51"/>
      <c r="L55" s="51"/>
    </row>
    <row r="56" spans="1:12" ht="18.75">
      <c r="A56" s="52" t="s">
        <v>59</v>
      </c>
      <c r="J56" s="53">
        <f>J53</f>
        <v>0</v>
      </c>
      <c r="K56" s="53">
        <f>K53</f>
        <v>0</v>
      </c>
      <c r="L56" s="53">
        <f>L53</f>
        <v>0</v>
      </c>
    </row>
    <row r="57" spans="10:12" ht="18.75">
      <c r="J57" s="54"/>
      <c r="K57" s="54"/>
      <c r="L57" s="54"/>
    </row>
    <row r="58" spans="1:12" ht="18.75">
      <c r="A58" s="52" t="s">
        <v>60</v>
      </c>
      <c r="J58" s="53">
        <f>J56*0.27</f>
        <v>0</v>
      </c>
      <c r="K58" s="53">
        <f>K56*0.27</f>
        <v>0</v>
      </c>
      <c r="L58" s="53">
        <f>L56*0.27</f>
        <v>0</v>
      </c>
    </row>
    <row r="59" spans="10:12" ht="18.75">
      <c r="J59" s="54"/>
      <c r="K59" s="54"/>
      <c r="L59" s="54"/>
    </row>
    <row r="60" spans="1:12" ht="18.75">
      <c r="A60" s="52" t="s">
        <v>61</v>
      </c>
      <c r="J60" s="53">
        <f>J56+J58</f>
        <v>0</v>
      </c>
      <c r="K60" s="53">
        <f>K56+K58</f>
        <v>0</v>
      </c>
      <c r="L60" s="53">
        <f>L56+L58</f>
        <v>0</v>
      </c>
    </row>
    <row r="63" spans="2:8" ht="12.75">
      <c r="B63" s="2" t="s">
        <v>62</v>
      </c>
      <c r="D63" s="27" t="s">
        <v>63</v>
      </c>
      <c r="H63" s="27" t="s">
        <v>64</v>
      </c>
    </row>
    <row r="64" spans="4:9" ht="15.75">
      <c r="D64" s="27"/>
      <c r="H64" s="55" t="s">
        <v>65</v>
      </c>
      <c r="I64" s="55"/>
    </row>
    <row r="65" ht="47.25" customHeight="1"/>
    <row r="66" spans="2:12" ht="15.75" customHeight="1">
      <c r="B66" s="56" t="s">
        <v>66</v>
      </c>
      <c r="C66" s="56"/>
      <c r="D66" s="56"/>
      <c r="E66" s="56"/>
      <c r="F66" s="56"/>
      <c r="G66" s="56"/>
      <c r="H66" s="56"/>
      <c r="I66" s="56"/>
      <c r="J66" s="56"/>
      <c r="K66" s="56"/>
      <c r="L66" s="56"/>
    </row>
    <row r="67" spans="2:12" ht="12.75">
      <c r="B67" s="56"/>
      <c r="C67" s="56"/>
      <c r="D67" s="56"/>
      <c r="E67" s="56"/>
      <c r="F67" s="56"/>
      <c r="G67" s="56"/>
      <c r="H67" s="56"/>
      <c r="I67" s="56"/>
      <c r="J67" s="56"/>
      <c r="K67" s="56"/>
      <c r="L67" s="56"/>
    </row>
    <row r="68" spans="2:12" ht="21" customHeight="1">
      <c r="B68" s="56"/>
      <c r="C68" s="56"/>
      <c r="D68" s="56"/>
      <c r="E68" s="56"/>
      <c r="F68" s="56"/>
      <c r="G68" s="56"/>
      <c r="H68" s="56"/>
      <c r="I68" s="56"/>
      <c r="J68" s="56"/>
      <c r="K68" s="56"/>
      <c r="L68" s="56"/>
    </row>
    <row r="69" spans="2:12" ht="79.5" customHeight="1">
      <c r="B69" s="57" t="s">
        <v>67</v>
      </c>
      <c r="C69" s="57"/>
      <c r="D69" s="57"/>
      <c r="E69" s="57"/>
      <c r="F69" s="57"/>
      <c r="G69" s="57"/>
      <c r="H69" s="57"/>
      <c r="I69" s="57"/>
      <c r="J69" s="57"/>
      <c r="K69" s="57"/>
      <c r="L69" s="57"/>
    </row>
  </sheetData>
  <sheetProtection selectLockedCells="1" selectUnlockedCells="1"/>
  <mergeCells count="17">
    <mergeCell ref="H1:I1"/>
    <mergeCell ref="J1:K1"/>
    <mergeCell ref="F2:G2"/>
    <mergeCell ref="C5:L5"/>
    <mergeCell ref="C11:L11"/>
    <mergeCell ref="C18:L18"/>
    <mergeCell ref="B20:C20"/>
    <mergeCell ref="B25:C25"/>
    <mergeCell ref="D25:L25"/>
    <mergeCell ref="B34:C34"/>
    <mergeCell ref="B38:C38"/>
    <mergeCell ref="D38:L38"/>
    <mergeCell ref="B45:C45"/>
    <mergeCell ref="D45:L45"/>
    <mergeCell ref="H64:I64"/>
    <mergeCell ref="B66:L68"/>
    <mergeCell ref="B69:L69"/>
  </mergeCells>
  <printOptions gridLines="1" horizontalCentered="1"/>
  <pageMargins left="0.2361111111111111" right="0.2361111111111111" top="0.7486111111111111" bottom="0.7486111111111111" header="0.31527777777777777" footer="0.31527777777777777"/>
  <pageSetup horizontalDpi="300" verticalDpi="300" orientation="landscape" paperSize="9" scale="58"/>
  <headerFooter alignWithMargins="0">
    <oddHeader>&amp;L&amp;"Arial,Félkövér"&amp;12Ajánlati ár bontása&amp;C &amp;R1. táblázat</oddHeader>
    <oddFooter>&amp;LAntalhegy szennyvízcsatornázás II. ütem&amp;R&amp;P./&amp;N oldal</oddFooter>
  </headerFooter>
  <rowBreaks count="2" manualBreakCount="2">
    <brk id="33" max="255" man="1"/>
    <brk id="5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Printed>2017-03-28T08:28:16Z</cp:lastPrinted>
  <dcterms:created xsi:type="dcterms:W3CDTF">2009-06-11T13:36:46Z</dcterms:created>
  <dcterms:modified xsi:type="dcterms:W3CDTF">2017-04-27T11:29:04Z</dcterms:modified>
  <cp:category/>
  <cp:version/>
  <cp:contentType/>
  <cp:contentStatus/>
  <cp:revision>6</cp:revision>
</cp:coreProperties>
</file>